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3"/>
  </bookViews>
  <sheets>
    <sheet name="参加申込書" sheetId="1" r:id="rId1"/>
    <sheet name="競技名" sheetId="2" state="hidden" r:id="rId2"/>
    <sheet name="記入例" sheetId="3" r:id="rId3"/>
    <sheet name="申し込み" sheetId="4" r:id="rId4"/>
    <sheet name="形" sheetId="5" state="hidden" r:id="rId5"/>
    <sheet name="組手" sheetId="6" state="hidden" r:id="rId6"/>
  </sheets>
  <definedNames>
    <definedName name="_xlfn.COUNTIFS" hidden="1">#NAME?</definedName>
    <definedName name="_xlnm.Print_Area" localSheetId="2">'記入例'!$A$1:$H$162</definedName>
    <definedName name="_xlnm.Print_Area" localSheetId="3">'申し込み'!$A$1:$H$162</definedName>
    <definedName name="_xlnm.Print_Titles" localSheetId="2">'記入例'!$10:$10</definedName>
    <definedName name="_xlnm.Print_Titles" localSheetId="3">'申し込み'!$10:$10</definedName>
    <definedName name="学年" localSheetId="2">'記入例'!$J$11:$J$25</definedName>
    <definedName name="学年">'申し込み'!$J$11:$J$25</definedName>
    <definedName name="級・段位" localSheetId="2">'記入例'!$K$11:$K$26</definedName>
    <definedName name="級・段位">'申し込み'!$K$11:$K$27</definedName>
    <definedName name="形" localSheetId="2">'記入例'!#REF!</definedName>
    <definedName name="形">'申し込み'!#REF!</definedName>
    <definedName name="組手" localSheetId="2">'記入例'!#REF!</definedName>
    <definedName name="組手">'申し込み'!#REF!</definedName>
    <definedName name="男" localSheetId="2">'記入例'!$L$11:$L$12</definedName>
    <definedName name="男">'申し込み'!$L$11:$L$12</definedName>
    <definedName name="男女" localSheetId="2">'記入例'!$L$11:$L$12</definedName>
    <definedName name="男女">'申し込み'!$L$11:$L$12</definedName>
  </definedNames>
  <calcPr fullCalcOnLoad="1"/>
</workbook>
</file>

<file path=xl/comments3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11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<sst xmlns="http://schemas.openxmlformats.org/spreadsheetml/2006/main" count="273" uniqueCount="161">
  <si>
    <t>申し込み日</t>
  </si>
  <si>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</si>
  <si>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</si>
  <si>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</si>
  <si>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</si>
  <si>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</si>
  <si>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</si>
  <si>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</si>
  <si>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</si>
  <si>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</si>
  <si>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</si>
  <si>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</si>
  <si>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</si>
  <si>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合計</t>
  </si>
  <si>
    <t>上記の通り金額を添えて申し込みします。</t>
  </si>
  <si>
    <t>申込団体名</t>
  </si>
  <si>
    <t>申込責任者</t>
  </si>
  <si>
    <t>責任者住所</t>
  </si>
  <si>
    <t>〒</t>
  </si>
  <si>
    <t>責任者PCアドレス</t>
  </si>
  <si>
    <t>責任者携帯電話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</si>
  <si>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</si>
  <si>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</si>
  <si>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</si>
  <si>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</si>
  <si>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</si>
  <si>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</si>
  <si>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</si>
  <si>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</si>
  <si>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</si>
  <si>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</si>
  <si>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</si>
  <si>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</si>
  <si>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</si>
  <si>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</si>
  <si>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</si>
  <si>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</si>
  <si>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</si>
  <si>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</si>
  <si>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</si>
  <si>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</si>
  <si>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</si>
  <si>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</si>
  <si>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</si>
  <si>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</si>
  <si>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</si>
  <si>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</si>
  <si>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</si>
  <si>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</si>
  <si>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</si>
  <si>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</si>
  <si>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</si>
  <si>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</si>
  <si>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</si>
  <si>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</si>
  <si>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</si>
  <si>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</si>
  <si>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</si>
  <si>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</si>
  <si>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</si>
  <si>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</si>
  <si>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</si>
  <si>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</si>
  <si>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</si>
  <si>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</si>
  <si>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参加者氏名</t>
  </si>
  <si>
    <t>フリガナ</t>
  </si>
  <si>
    <t>学年</t>
  </si>
  <si>
    <t>男女</t>
  </si>
  <si>
    <t>級・段位</t>
  </si>
  <si>
    <t>Ｎｏ</t>
  </si>
  <si>
    <t>競技名</t>
  </si>
  <si>
    <t>団　体　名</t>
  </si>
  <si>
    <t>ふりがな</t>
  </si>
  <si>
    <t>合　　計</t>
  </si>
  <si>
    <t>張ヶ谷　昇</t>
  </si>
  <si>
    <t>流山　次郎</t>
  </si>
  <si>
    <t>個人戦</t>
  </si>
  <si>
    <t>①小計金額</t>
  </si>
  <si>
    <t>②小計金額</t>
  </si>
  <si>
    <t>名の記録員を申し込みます。</t>
  </si>
  <si>
    <t>・同一選手の複数登録はできません。</t>
  </si>
  <si>
    <t>団体戦については下記の通りとなります。</t>
  </si>
  <si>
    <t>申込締切：</t>
  </si>
  <si>
    <t>今回より申込書をメールにて（データ）受付いたします。</t>
  </si>
  <si>
    <t>※組手競技申込時必ず※学年、級、段※を記入して下さい。</t>
  </si>
  <si>
    <t>振込先：</t>
  </si>
  <si>
    <t>千葉銀行南流山支店（店番号１０８）口座番号３４４０４０２</t>
  </si>
  <si>
    <t>申込先：</t>
  </si>
  <si>
    <t>〒２７０－０１６１　流山市鰭ヶ崎１７６４－３　流山市空手道連盟　代表　張ヶ谷　昇　宛</t>
  </si>
  <si>
    <t>問合せ先：</t>
  </si>
  <si>
    <t>電話　04-7153-6539 河原 　04-7158-3933　張ヶ谷　迄</t>
  </si>
  <si>
    <t>　　　　090-5499-7143同上　 090-3106-3282  同上</t>
  </si>
  <si>
    <t>団体戦（低学年、高学年とも各１ﾁｰﾑまで）</t>
  </si>
  <si>
    <t>・参加は低学年、高学年とも各１チームまでとします。</t>
  </si>
  <si>
    <t>団体組手</t>
  </si>
  <si>
    <t>個人戦</t>
  </si>
  <si>
    <t>contact@nagareyama-shi-karatedo.org</t>
  </si>
  <si>
    <t>必着</t>
  </si>
  <si>
    <t>・今大会より団体戦の選手名の提出は不要です。</t>
  </si>
  <si>
    <t>小学生低学年男女団体組手（１年～３年）</t>
  </si>
  <si>
    <t>小学生高学年男女団体組手（４年～６年）</t>
  </si>
  <si>
    <t>参加競技</t>
  </si>
  <si>
    <t>(参加希望の場合は○を記入してください）</t>
  </si>
  <si>
    <t>競技名</t>
  </si>
  <si>
    <t>個人戦（1名）：</t>
  </si>
  <si>
    <t>団体戦（1ﾁｰﾑ）：</t>
  </si>
  <si>
    <t>申し込み日</t>
  </si>
  <si>
    <t>幼年</t>
  </si>
  <si>
    <t>無級</t>
  </si>
  <si>
    <t>男</t>
  </si>
  <si>
    <t>小1</t>
  </si>
  <si>
    <t>９級</t>
  </si>
  <si>
    <t>女</t>
  </si>
  <si>
    <t>小２</t>
  </si>
  <si>
    <t>８級</t>
  </si>
  <si>
    <t>小3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</si>
  <si>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</si>
  <si>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</si>
  <si>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</si>
  <si>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</si>
  <si>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</si>
  <si>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</si>
  <si>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</si>
  <si>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</si>
  <si>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</si>
  <si>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</si>
  <si>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</si>
  <si>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</si>
  <si>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</si>
  <si>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</si>
  <si>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</si>
  <si>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</si>
  <si>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</si>
  <si>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</si>
  <si>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</si>
  <si>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</si>
  <si>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シニア</t>
  </si>
  <si>
    <t>四段</t>
  </si>
  <si>
    <t>五段</t>
  </si>
  <si>
    <t>両</t>
  </si>
  <si>
    <t>形</t>
  </si>
  <si>
    <t>組手</t>
  </si>
  <si>
    <t>10級</t>
  </si>
  <si>
    <t>『○』を記入</t>
  </si>
  <si>
    <t>団体戦参加チーム数</t>
  </si>
  <si>
    <t>個人戦参加人数</t>
  </si>
  <si>
    <t>流山会</t>
  </si>
  <si>
    <t xml:space="preserve">　　 </t>
  </si>
  <si>
    <t>連　絡　先　</t>
  </si>
  <si>
    <t>申込み責任者</t>
  </si>
  <si>
    <t>流山　太郎</t>
  </si>
  <si>
    <t>○</t>
  </si>
  <si>
    <t>準初段</t>
  </si>
  <si>
    <t>流山市春季空手道大会参加申込書</t>
  </si>
  <si>
    <t>流山市秋季空手道大会参加申込書</t>
  </si>
  <si>
    <t>(連盟用）</t>
  </si>
  <si>
    <t>参加費振込名義人</t>
  </si>
  <si>
    <t>御振込日予定日</t>
  </si>
  <si>
    <t>秋季流山市空手道大会</t>
  </si>
  <si>
    <t>合　計　金　額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</si>
</sst>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  <numFmt numFmtId="184" formatCode="#&quot;名&quot;"/>
    <numFmt numFmtId="185" formatCode="#&quot;ﾁｰﾑ&quot;"/>
    <numFmt numFmtId="186" formatCode="[$-411]ggge&quot;年&quot;m&quot;月&quot;"/>
    <numFmt numFmtId="187" formatCode="&quot;第&quot;##&quot;回&quot;"/>
    <numFmt numFmtId="188" formatCode="&quot;（&quot;aaa&quot;）&quot;"/>
    <numFmt numFmtId="189" formatCode="h&quot;時&quot;mm&quot;分&quot;;@"/>
    <numFmt numFmtId="190" formatCode="yyyy&quot;年&quot;m&quot;月&quot;d&quot;日&quot;;@"/>
    <numFmt numFmtId="191" formatCode="&quot;第&quot;##&quot;回流山市春季空手道大会参加申込書&quot;"/>
  </numFmts>
  <fonts count="64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2" borderId="0" xfId="61" applyFont="1" applyFill="1" applyAlignment="1">
      <alignment horizontal="right" vertical="center"/>
      <protection/>
    </xf>
    <xf numFmtId="0" fontId="14" fillId="32" borderId="0" xfId="61" applyFont="1" applyFill="1" applyAlignment="1">
      <alignment horizontal="left" vertical="center"/>
      <protection/>
    </xf>
    <xf numFmtId="0" fontId="14" fillId="32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32" borderId="10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43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5" fontId="8" fillId="0" borderId="20" xfId="0" applyNumberFormat="1" applyFont="1" applyBorder="1" applyAlignment="1" applyProtection="1">
      <alignment horizontal="right" vertical="center"/>
      <protection/>
    </xf>
    <xf numFmtId="5" fontId="0" fillId="0" borderId="20" xfId="0" applyNumberFormat="1" applyBorder="1" applyAlignment="1">
      <alignment horizontal="right" vertical="center"/>
    </xf>
    <xf numFmtId="5" fontId="9" fillId="0" borderId="22" xfId="0" applyNumberFormat="1" applyFont="1" applyBorder="1" applyAlignment="1" applyProtection="1">
      <alignment horizontal="right" vertical="center"/>
      <protection/>
    </xf>
    <xf numFmtId="0" fontId="61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1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0" fontId="20" fillId="33" borderId="11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5" borderId="15" xfId="0" applyFill="1" applyBorder="1" applyAlignment="1" applyProtection="1">
      <alignment vertical="center"/>
      <protection locked="0"/>
    </xf>
    <xf numFmtId="0" fontId="17" fillId="35" borderId="15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7" fontId="24" fillId="0" borderId="0" xfId="0" applyNumberFormat="1" applyFont="1" applyAlignment="1" applyProtection="1">
      <alignment/>
      <protection locked="0"/>
    </xf>
    <xf numFmtId="187" fontId="0" fillId="0" borderId="0" xfId="0" applyNumberFormat="1" applyAlignment="1">
      <alignment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20" fillId="0" borderId="55" xfId="0" applyNumberFormat="1" applyFont="1" applyBorder="1" applyAlignment="1" applyProtection="1">
      <alignment horizontal="right" vertical="center"/>
      <protection locked="0"/>
    </xf>
    <xf numFmtId="185" fontId="20" fillId="0" borderId="16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5" fontId="18" fillId="0" borderId="0" xfId="0" applyNumberFormat="1" applyFont="1" applyAlignment="1">
      <alignment vertical="center" shrinkToFit="1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60" xfId="0" applyFont="1" applyBorder="1" applyAlignment="1">
      <alignment/>
    </xf>
    <xf numFmtId="0" fontId="0" fillId="0" borderId="50" xfId="0" applyBorder="1" applyAlignment="1">
      <alignment/>
    </xf>
    <xf numFmtId="184" fontId="9" fillId="0" borderId="5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84" fontId="8" fillId="0" borderId="55" xfId="0" applyNumberFormat="1" applyFont="1" applyBorder="1" applyAlignment="1" applyProtection="1">
      <alignment horizontal="right" vertical="center"/>
      <protection locked="0"/>
    </xf>
    <xf numFmtId="184" fontId="0" fillId="0" borderId="16" xfId="0" applyNumberFormat="1" applyBorder="1" applyAlignment="1" applyProtection="1">
      <alignment horizontal="right" vertical="center"/>
      <protection locked="0"/>
    </xf>
    <xf numFmtId="183" fontId="61" fillId="0" borderId="0" xfId="0" applyNumberFormat="1" applyFont="1" applyAlignment="1" applyProtection="1">
      <alignment horizontal="center" vertical="center" shrinkToFit="1"/>
      <protection/>
    </xf>
    <xf numFmtId="0" fontId="6" fillId="0" borderId="21" xfId="0" applyFont="1" applyBorder="1" applyAlignment="1">
      <alignment horizontal="center"/>
    </xf>
    <xf numFmtId="5" fontId="8" fillId="0" borderId="63" xfId="0" applyNumberFormat="1" applyFont="1" applyBorder="1" applyAlignment="1" applyProtection="1">
      <alignment horizontal="right" vertical="center"/>
      <protection/>
    </xf>
    <xf numFmtId="5" fontId="0" fillId="0" borderId="45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0" fontId="0" fillId="0" borderId="35" xfId="0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2" fillId="34" borderId="55" xfId="0" applyFont="1" applyFill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5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36" borderId="48" xfId="0" applyFill="1" applyBorder="1" applyAlignment="1">
      <alignment vertical="center"/>
    </xf>
    <xf numFmtId="0" fontId="14" fillId="36" borderId="0" xfId="0" applyFont="1" applyFill="1" applyBorder="1" applyAlignment="1">
      <alignment horizontal="center" vertical="center" shrinkToFit="1"/>
    </xf>
    <xf numFmtId="191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26" fillId="36" borderId="0" xfId="0" applyNumberFormat="1" applyFont="1" applyFill="1" applyAlignment="1" applyProtection="1">
      <alignment horizontal="center" vertical="center" shrinkToFit="1"/>
      <protection/>
    </xf>
    <xf numFmtId="183" fontId="16" fillId="36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Font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22" fillId="35" borderId="55" xfId="0" applyFon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5" borderId="15" xfId="0" applyFill="1" applyBorder="1" applyAlignment="1" applyProtection="1">
      <alignment vertical="center"/>
      <protection locked="0"/>
    </xf>
    <xf numFmtId="0" fontId="0" fillId="35" borderId="15" xfId="0" applyFill="1" applyBorder="1" applyAlignment="1">
      <alignment vertical="center"/>
    </xf>
    <xf numFmtId="183" fontId="26" fillId="0" borderId="0" xfId="0" applyNumberFormat="1" applyFont="1" applyAlignment="1" applyProtection="1">
      <alignment horizontal="center" vertical="center" shrinkToFit="1"/>
      <protection/>
    </xf>
    <xf numFmtId="183" fontId="16" fillId="0" borderId="0" xfId="0" applyNumberFormat="1" applyFont="1" applyAlignment="1" applyProtection="1">
      <alignment horizontal="center" vertical="center" shrinkToFit="1"/>
      <protection/>
    </xf>
    <xf numFmtId="0" fontId="20" fillId="35" borderId="23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64" xfId="0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0" fillId="4" borderId="61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9525</xdr:rowOff>
    </xdr:from>
    <xdr:to>
      <xdr:col>3</xdr:col>
      <xdr:colOff>771525</xdr:colOff>
      <xdr:row>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238375" y="333375"/>
          <a:ext cx="1781175" cy="266700"/>
        </a:xfrm>
        <a:prstGeom prst="wedgeRoundRectCallout">
          <a:avLst>
            <a:gd name="adj1" fmla="val -36898"/>
            <a:gd name="adj2" fmla="val 10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4</xdr:col>
      <xdr:colOff>371475</xdr:colOff>
      <xdr:row>4</xdr:row>
      <xdr:rowOff>38100</xdr:rowOff>
    </xdr:from>
    <xdr:to>
      <xdr:col>7</xdr:col>
      <xdr:colOff>923925</xdr:colOff>
      <xdr:row>5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038725" y="1333500"/>
          <a:ext cx="2276475" cy="266700"/>
        </a:xfrm>
        <a:prstGeom prst="wedgeRoundRectCallout">
          <a:avLst>
            <a:gd name="adj1" fmla="val -11675"/>
            <a:gd name="adj2" fmla="val -21428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47625</xdr:colOff>
      <xdr:row>1</xdr:row>
      <xdr:rowOff>257175</xdr:rowOff>
    </xdr:to>
    <xdr:sp>
      <xdr:nvSpPr>
        <xdr:cNvPr id="3" name="角丸四角形吹き出し 1"/>
        <xdr:cNvSpPr>
          <a:spLocks/>
        </xdr:cNvSpPr>
      </xdr:nvSpPr>
      <xdr:spPr>
        <a:xfrm>
          <a:off x="5524500" y="323850"/>
          <a:ext cx="2085975" cy="257175"/>
        </a:xfrm>
        <a:prstGeom prst="wedgeRoundRectCallout">
          <a:avLst>
            <a:gd name="adj1" fmla="val -13995"/>
            <a:gd name="adj2" fmla="val -8203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</xdr:col>
      <xdr:colOff>838200</xdr:colOff>
      <xdr:row>13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400050" y="3724275"/>
          <a:ext cx="2266950" cy="285750"/>
        </a:xfrm>
        <a:prstGeom prst="wedgeRoundRectCallout">
          <a:avLst>
            <a:gd name="adj1" fmla="val 32541"/>
            <a:gd name="adj2" fmla="val -202643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104775</xdr:colOff>
      <xdr:row>11</xdr:row>
      <xdr:rowOff>190500</xdr:rowOff>
    </xdr:from>
    <xdr:to>
      <xdr:col>6</xdr:col>
      <xdr:colOff>409575</xdr:colOff>
      <xdr:row>13</xdr:row>
      <xdr:rowOff>133350</xdr:rowOff>
    </xdr:to>
    <xdr:sp>
      <xdr:nvSpPr>
        <xdr:cNvPr id="5" name="角丸四角形吹き出し 3"/>
        <xdr:cNvSpPr>
          <a:spLocks/>
        </xdr:cNvSpPr>
      </xdr:nvSpPr>
      <xdr:spPr>
        <a:xfrm>
          <a:off x="4772025" y="3552825"/>
          <a:ext cx="1162050" cy="590550"/>
        </a:xfrm>
        <a:prstGeom prst="wedgeRoundRectCallout">
          <a:avLst>
            <a:gd name="adj1" fmla="val 38416"/>
            <a:gd name="adj2" fmla="val -85356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885825</xdr:colOff>
      <xdr:row>17</xdr:row>
      <xdr:rowOff>161925</xdr:rowOff>
    </xdr:to>
    <xdr:sp>
      <xdr:nvSpPr>
        <xdr:cNvPr id="6" name="角丸四角形吹き出し 1"/>
        <xdr:cNvSpPr>
          <a:spLocks/>
        </xdr:cNvSpPr>
      </xdr:nvSpPr>
      <xdr:spPr>
        <a:xfrm>
          <a:off x="5524500" y="4657725"/>
          <a:ext cx="1752600" cy="809625"/>
        </a:xfrm>
        <a:prstGeom prst="wedgeRoundRectCallout">
          <a:avLst>
            <a:gd name="adj1" fmla="val 4537"/>
            <a:gd name="adj2" fmla="val -225250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形、組手参加者は”両”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形のみ参加者は”形”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組手のみ参加者は”組”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2</xdr:col>
      <xdr:colOff>1104900</xdr:colOff>
      <xdr:row>12</xdr:row>
      <xdr:rowOff>200025</xdr:rowOff>
    </xdr:from>
    <xdr:to>
      <xdr:col>3</xdr:col>
      <xdr:colOff>1152525</xdr:colOff>
      <xdr:row>13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2933700" y="3886200"/>
          <a:ext cx="1466850" cy="276225"/>
        </a:xfrm>
        <a:prstGeom prst="wedgeRoundRectCallout">
          <a:avLst>
            <a:gd name="adj1" fmla="val 20763"/>
            <a:gd name="adj2" fmla="val -262069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ei@ka5.koalanet.ne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B3" sqref="B3:D3"/>
    </sheetView>
  </sheetViews>
  <sheetFormatPr defaultColWidth="9.00390625" defaultRowHeight="13.5"/>
  <cols>
    <col min="1" max="1" width="2.50390625" style="0" customWidth="1"/>
    <col min="3" max="3" width="11.50390625" style="0" customWidth="1"/>
    <col min="4" max="4" width="10.50390625" style="0" customWidth="1"/>
    <col min="5" max="5" width="7.25390625" style="0" customWidth="1"/>
    <col min="6" max="7" width="5.625" style="0" customWidth="1"/>
    <col min="8" max="8" width="12.50390625" style="0" customWidth="1"/>
    <col min="9" max="9" width="10.625" style="0" customWidth="1"/>
    <col min="10" max="10" width="7.375" style="0" customWidth="1"/>
    <col min="11" max="11" width="7.25390625" style="0" customWidth="1"/>
    <col min="12" max="12" width="12.375" style="0" customWidth="1"/>
    <col min="13" max="13" width="2.25390625" style="0" customWidth="1"/>
    <col min="15" max="15" width="0" style="0" hidden="1" customWidth="1"/>
    <col min="16" max="16" width="9.00390625" style="0" customWidth="1"/>
  </cols>
  <sheetData>
    <row r="1" spans="1:17" ht="18.75">
      <c r="A1" s="118" t="s">
        <v>159</v>
      </c>
      <c r="B1" s="119"/>
      <c r="C1" s="92" t="str">
        <f>VLOOKUP(N1,P1:S3,2)</f>
        <v>流山市秋季空手道大会参加申込書</v>
      </c>
      <c r="D1" s="6"/>
      <c r="E1" s="6"/>
      <c r="F1" s="6"/>
      <c r="G1" s="6"/>
      <c r="H1" s="6"/>
      <c r="I1" s="6"/>
      <c r="J1" s="49" t="s">
        <v>0</v>
      </c>
      <c r="K1" s="105">
        <f>'申し込み'!G1</f>
        <v>43738</v>
      </c>
      <c r="L1" s="106"/>
      <c r="N1">
        <v>2</v>
      </c>
      <c r="P1">
        <v>1</v>
      </c>
      <c r="Q1" t="s">
        <v>154</v>
      </c>
    </row>
    <row r="2" spans="1:1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21">
      <c r="A3" s="2"/>
      <c r="B3" s="114" t="s">
        <v>3</v>
      </c>
      <c r="C3" s="114"/>
      <c r="D3" s="114"/>
      <c r="E3" s="60"/>
      <c r="F3" s="60"/>
      <c r="G3" s="60"/>
      <c r="H3" s="60"/>
      <c r="I3" s="60"/>
      <c r="J3" s="60"/>
      <c r="K3" s="60"/>
      <c r="L3" s="60"/>
      <c r="P3">
        <v>2</v>
      </c>
      <c r="Q3" t="s">
        <v>155</v>
      </c>
    </row>
    <row r="4" spans="1:12" ht="4.5" customHeight="1" thickBot="1">
      <c r="A4" s="2"/>
      <c r="B4" s="55"/>
      <c r="C4" s="55"/>
      <c r="D4" s="55"/>
      <c r="E4" s="57"/>
      <c r="F4" s="57"/>
      <c r="G4" s="57"/>
      <c r="H4" s="57"/>
      <c r="I4" s="57"/>
      <c r="J4" s="57"/>
      <c r="K4" s="57"/>
      <c r="L4" s="57"/>
    </row>
    <row r="5" spans="1:12" ht="19.5" thickBot="1">
      <c r="A5" s="3"/>
      <c r="B5" s="111" t="s">
        <v>5</v>
      </c>
      <c r="C5" s="112"/>
      <c r="D5" s="112"/>
      <c r="E5" s="112"/>
      <c r="F5" s="112" t="s">
        <v>6</v>
      </c>
      <c r="G5" s="115"/>
      <c r="H5" s="115"/>
      <c r="I5" s="115"/>
      <c r="J5" s="115"/>
      <c r="K5" s="112" t="s">
        <v>7</v>
      </c>
      <c r="L5" s="113"/>
    </row>
    <row r="6" spans="1:15" ht="21" customHeight="1">
      <c r="A6" s="2"/>
      <c r="B6" s="107"/>
      <c r="C6" s="108"/>
      <c r="D6" s="108"/>
      <c r="E6" s="108"/>
      <c r="F6" s="116" t="s">
        <v>1</v>
      </c>
      <c r="G6" s="117"/>
      <c r="H6" s="117"/>
      <c r="I6" s="117"/>
      <c r="J6" s="117"/>
      <c r="K6" s="109"/>
      <c r="L6" s="110"/>
      <c r="O6" t="s">
        <v>2</v>
      </c>
    </row>
    <row r="7" spans="1:15" ht="21" customHeight="1">
      <c r="A7" s="2"/>
      <c r="B7" s="120"/>
      <c r="C7" s="121"/>
      <c r="D7" s="121"/>
      <c r="E7" s="121"/>
      <c r="F7" s="130" t="s">
        <v>1</v>
      </c>
      <c r="G7" s="131"/>
      <c r="H7" s="131"/>
      <c r="I7" s="131"/>
      <c r="J7" s="131"/>
      <c r="K7" s="122"/>
      <c r="L7" s="123"/>
      <c r="O7" t="s">
        <v>4</v>
      </c>
    </row>
    <row r="8" spans="1:15" ht="21" customHeight="1">
      <c r="A8" s="2"/>
      <c r="B8" s="120"/>
      <c r="C8" s="121"/>
      <c r="D8" s="121"/>
      <c r="E8" s="121"/>
      <c r="F8" s="130" t="s">
        <v>1</v>
      </c>
      <c r="G8" s="131"/>
      <c r="H8" s="131"/>
      <c r="I8" s="131"/>
      <c r="J8" s="131"/>
      <c r="K8" s="122"/>
      <c r="L8" s="123"/>
      <c r="O8" t="s">
        <v>8</v>
      </c>
    </row>
    <row r="9" spans="1:15" ht="21" customHeight="1">
      <c r="A9" s="2"/>
      <c r="B9" s="120"/>
      <c r="C9" s="121"/>
      <c r="D9" s="121"/>
      <c r="E9" s="121"/>
      <c r="F9" s="130" t="s">
        <v>1</v>
      </c>
      <c r="G9" s="131"/>
      <c r="H9" s="131"/>
      <c r="I9" s="131"/>
      <c r="J9" s="131"/>
      <c r="K9" s="122"/>
      <c r="L9" s="123"/>
      <c r="O9" t="s">
        <v>9</v>
      </c>
    </row>
    <row r="10" spans="1:12" ht="21" customHeight="1">
      <c r="A10" s="2"/>
      <c r="B10" s="120"/>
      <c r="C10" s="121"/>
      <c r="D10" s="121"/>
      <c r="E10" s="121"/>
      <c r="F10" s="130" t="s">
        <v>1</v>
      </c>
      <c r="G10" s="131"/>
      <c r="H10" s="131"/>
      <c r="I10" s="131"/>
      <c r="J10" s="131"/>
      <c r="K10" s="122"/>
      <c r="L10" s="123"/>
    </row>
    <row r="11" spans="1:12" ht="21" customHeight="1" thickBot="1">
      <c r="A11" s="2"/>
      <c r="B11" s="124"/>
      <c r="C11" s="125"/>
      <c r="D11" s="125"/>
      <c r="E11" s="125"/>
      <c r="F11" s="128" t="s">
        <v>1</v>
      </c>
      <c r="G11" s="129"/>
      <c r="H11" s="129"/>
      <c r="I11" s="129"/>
      <c r="J11" s="129"/>
      <c r="K11" s="126"/>
      <c r="L11" s="127"/>
    </row>
    <row r="12" spans="1:12" ht="27" customHeight="1" thickBot="1">
      <c r="A12" s="2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ht="21.75" thickBot="1">
      <c r="A13" s="2"/>
      <c r="B13" s="114" t="s">
        <v>10</v>
      </c>
      <c r="C13" s="114"/>
      <c r="D13" s="114"/>
      <c r="E13" s="60"/>
      <c r="F13" s="172">
        <f>COUNTIF(B16:L20,"****")</f>
        <v>0</v>
      </c>
      <c r="G13" s="173"/>
      <c r="H13" s="170" t="s">
        <v>80</v>
      </c>
      <c r="I13" s="171"/>
      <c r="J13" s="171"/>
      <c r="K13" s="171"/>
      <c r="L13" s="171"/>
    </row>
    <row r="14" spans="1:12" ht="4.5" customHeight="1" thickBot="1">
      <c r="A14" s="2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</row>
    <row r="15" spans="1:12" ht="19.5" thickBot="1">
      <c r="A15" s="2"/>
      <c r="B15" s="111" t="s">
        <v>11</v>
      </c>
      <c r="C15" s="112"/>
      <c r="D15" s="112"/>
      <c r="E15" s="112"/>
      <c r="F15" s="115"/>
      <c r="G15" s="115"/>
      <c r="H15" s="112" t="s">
        <v>11</v>
      </c>
      <c r="I15" s="115"/>
      <c r="J15" s="115"/>
      <c r="K15" s="115"/>
      <c r="L15" s="174"/>
    </row>
    <row r="16" spans="1:12" ht="21" customHeight="1">
      <c r="A16" s="2"/>
      <c r="B16" s="107"/>
      <c r="C16" s="108"/>
      <c r="D16" s="108"/>
      <c r="E16" s="108"/>
      <c r="F16" s="175"/>
      <c r="G16" s="175"/>
      <c r="H16" s="108"/>
      <c r="I16" s="175"/>
      <c r="J16" s="175"/>
      <c r="K16" s="175"/>
      <c r="L16" s="187"/>
    </row>
    <row r="17" spans="1:12" ht="21" customHeight="1">
      <c r="A17" s="2"/>
      <c r="B17" s="140"/>
      <c r="C17" s="141"/>
      <c r="D17" s="141"/>
      <c r="E17" s="141"/>
      <c r="F17" s="142"/>
      <c r="G17" s="142"/>
      <c r="H17" s="141"/>
      <c r="I17" s="142"/>
      <c r="J17" s="142"/>
      <c r="K17" s="142"/>
      <c r="L17" s="143"/>
    </row>
    <row r="18" spans="1:12" ht="21" customHeight="1">
      <c r="A18" s="2"/>
      <c r="B18" s="140"/>
      <c r="C18" s="141"/>
      <c r="D18" s="141"/>
      <c r="E18" s="141"/>
      <c r="F18" s="142"/>
      <c r="G18" s="142"/>
      <c r="H18" s="141"/>
      <c r="I18" s="142"/>
      <c r="J18" s="142"/>
      <c r="K18" s="142"/>
      <c r="L18" s="143"/>
    </row>
    <row r="19" spans="1:12" ht="21" customHeight="1">
      <c r="A19" s="2"/>
      <c r="B19" s="140"/>
      <c r="C19" s="141"/>
      <c r="D19" s="141"/>
      <c r="E19" s="141"/>
      <c r="F19" s="142"/>
      <c r="G19" s="142"/>
      <c r="H19" s="141"/>
      <c r="I19" s="142"/>
      <c r="J19" s="142"/>
      <c r="K19" s="142"/>
      <c r="L19" s="143"/>
    </row>
    <row r="20" spans="1:12" ht="21" customHeight="1" thickBot="1">
      <c r="A20" s="2"/>
      <c r="B20" s="188"/>
      <c r="C20" s="177"/>
      <c r="D20" s="177"/>
      <c r="E20" s="177"/>
      <c r="F20" s="178"/>
      <c r="G20" s="178"/>
      <c r="H20" s="177"/>
      <c r="I20" s="178"/>
      <c r="J20" s="178"/>
      <c r="K20" s="178"/>
      <c r="L20" s="179"/>
    </row>
    <row r="21" spans="1:12" ht="9.75" customHeight="1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1:12" ht="21">
      <c r="A22" s="1"/>
      <c r="B22" s="114" t="s">
        <v>12</v>
      </c>
      <c r="C22" s="114"/>
      <c r="D22" s="176" t="s">
        <v>105</v>
      </c>
      <c r="E22" s="155"/>
      <c r="F22" s="156">
        <v>3000</v>
      </c>
      <c r="G22" s="156"/>
      <c r="H22" s="154" t="s">
        <v>106</v>
      </c>
      <c r="I22" s="155"/>
      <c r="J22" s="156">
        <v>3000</v>
      </c>
      <c r="K22" s="156"/>
      <c r="L22" s="81"/>
    </row>
    <row r="23" spans="1:12" ht="4.5" customHeight="1">
      <c r="A23" s="1"/>
      <c r="B23" s="58"/>
      <c r="C23" s="58"/>
      <c r="D23" s="58"/>
      <c r="E23" s="53"/>
      <c r="F23" s="58"/>
      <c r="G23" s="58"/>
      <c r="H23" s="58"/>
      <c r="I23" s="59"/>
      <c r="J23" s="59"/>
      <c r="K23" s="59"/>
      <c r="L23" s="59"/>
    </row>
    <row r="24" spans="1:12" ht="24.75" customHeight="1">
      <c r="A24" s="2"/>
      <c r="B24" s="150" t="s">
        <v>77</v>
      </c>
      <c r="C24" s="151"/>
      <c r="D24" s="151"/>
      <c r="E24" s="151"/>
      <c r="F24" s="152"/>
      <c r="G24" s="153"/>
      <c r="H24" s="180"/>
      <c r="I24" s="181"/>
      <c r="J24" s="168" t="s">
        <v>78</v>
      </c>
      <c r="K24" s="169"/>
      <c r="L24" s="65">
        <f>H24*F22</f>
        <v>0</v>
      </c>
    </row>
    <row r="25" spans="1:12" ht="24.75" customHeight="1" hidden="1">
      <c r="A25" s="2"/>
      <c r="B25" s="150" t="s">
        <v>93</v>
      </c>
      <c r="C25" s="151"/>
      <c r="D25" s="151"/>
      <c r="E25" s="151"/>
      <c r="F25" s="152"/>
      <c r="G25" s="153"/>
      <c r="H25" s="148">
        <f>COUNTIF('申し込み'!D7:D8,"○")</f>
        <v>0</v>
      </c>
      <c r="I25" s="149"/>
      <c r="J25" s="168" t="s">
        <v>79</v>
      </c>
      <c r="K25" s="169"/>
      <c r="L25" s="65">
        <f>H25*J22</f>
        <v>0</v>
      </c>
    </row>
    <row r="26" spans="1:12" ht="24.75" customHeight="1" thickBot="1">
      <c r="A26" s="2"/>
      <c r="B26" s="157" t="s">
        <v>160</v>
      </c>
      <c r="C26" s="158"/>
      <c r="D26" s="158"/>
      <c r="E26" s="158"/>
      <c r="F26" s="158"/>
      <c r="G26" s="159"/>
      <c r="H26" s="184">
        <f>SUM(L24:L25)</f>
        <v>0</v>
      </c>
      <c r="I26" s="185"/>
      <c r="J26" s="185"/>
      <c r="K26" s="185"/>
      <c r="L26" s="186"/>
    </row>
    <row r="27" spans="1:12" ht="4.5" customHeight="1">
      <c r="A27" s="2"/>
      <c r="B27" s="54"/>
      <c r="C27" s="62"/>
      <c r="D27" s="62"/>
      <c r="E27" s="62"/>
      <c r="F27" s="62"/>
      <c r="G27" s="62"/>
      <c r="H27" s="63"/>
      <c r="I27" s="64"/>
      <c r="J27" s="64"/>
      <c r="K27" s="64"/>
      <c r="L27" s="64"/>
    </row>
    <row r="28" spans="1:12" ht="17.25">
      <c r="A28" s="1"/>
      <c r="B28" s="144" t="s">
        <v>14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17.25">
      <c r="A29" s="1"/>
      <c r="B29" s="144" t="s">
        <v>82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ht="17.25">
      <c r="A30" s="1"/>
      <c r="B30" s="144" t="s">
        <v>94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12" ht="17.25">
      <c r="A31" s="1"/>
      <c r="B31" s="144" t="s">
        <v>81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1:12" ht="17.25">
      <c r="A32" s="1"/>
      <c r="B32" s="144" t="s">
        <v>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12" ht="9.75" customHeight="1" thickBot="1">
      <c r="A33" s="2"/>
      <c r="B33" s="183"/>
      <c r="C33" s="183"/>
      <c r="D33" s="183"/>
      <c r="E33" s="183"/>
      <c r="F33" s="183"/>
      <c r="G33" s="183"/>
      <c r="H33" s="183"/>
      <c r="I33" s="183"/>
      <c r="J33" s="183"/>
      <c r="K33" s="2"/>
      <c r="L33" s="2"/>
    </row>
    <row r="34" spans="1:12" ht="26.25" customHeight="1">
      <c r="A34" s="2"/>
      <c r="B34" s="145" t="s">
        <v>15</v>
      </c>
      <c r="C34" s="146"/>
      <c r="D34" s="147"/>
      <c r="E34" s="160"/>
      <c r="F34" s="161"/>
      <c r="G34" s="161"/>
      <c r="H34" s="161"/>
      <c r="I34" s="161"/>
      <c r="J34" s="161"/>
      <c r="K34" s="161"/>
      <c r="L34" s="162"/>
    </row>
    <row r="35" spans="1:12" ht="26.25" customHeight="1">
      <c r="A35" s="2"/>
      <c r="B35" s="135" t="s">
        <v>16</v>
      </c>
      <c r="C35" s="136"/>
      <c r="D35" s="137"/>
      <c r="E35" s="163"/>
      <c r="F35" s="164"/>
      <c r="G35" s="164"/>
      <c r="H35" s="164"/>
      <c r="I35" s="164"/>
      <c r="J35" s="164"/>
      <c r="K35" s="164"/>
      <c r="L35" s="165"/>
    </row>
    <row r="36" spans="1:12" ht="15.75" customHeight="1">
      <c r="A36" s="2"/>
      <c r="B36" s="135" t="s">
        <v>17</v>
      </c>
      <c r="C36" s="136"/>
      <c r="D36" s="137"/>
      <c r="E36" s="166" t="s">
        <v>18</v>
      </c>
      <c r="F36" s="167"/>
      <c r="G36" s="167"/>
      <c r="H36" s="167"/>
      <c r="I36" s="138"/>
      <c r="J36" s="138"/>
      <c r="K36" s="138"/>
      <c r="L36" s="139"/>
    </row>
    <row r="37" spans="1:12" ht="25.5" customHeight="1">
      <c r="A37" s="2"/>
      <c r="B37" s="135"/>
      <c r="C37" s="136"/>
      <c r="D37" s="137"/>
      <c r="E37" s="96"/>
      <c r="F37" s="97"/>
      <c r="G37" s="97"/>
      <c r="H37" s="97"/>
      <c r="I37" s="97"/>
      <c r="J37" s="97"/>
      <c r="K37" s="97"/>
      <c r="L37" s="98"/>
    </row>
    <row r="38" spans="1:12" ht="26.25" customHeight="1" thickBot="1">
      <c r="A38" s="4"/>
      <c r="B38" s="132" t="s">
        <v>20</v>
      </c>
      <c r="C38" s="133"/>
      <c r="D38" s="134"/>
      <c r="E38" s="99"/>
      <c r="F38" s="100"/>
      <c r="G38" s="100"/>
      <c r="H38" s="100"/>
      <c r="I38" s="100"/>
      <c r="J38" s="100"/>
      <c r="K38" s="100"/>
      <c r="L38" s="101"/>
    </row>
    <row r="39" spans="1:12" ht="26.25" customHeight="1">
      <c r="A39" s="4"/>
      <c r="B39" s="135" t="s">
        <v>19</v>
      </c>
      <c r="C39" s="136"/>
      <c r="D39" s="137"/>
      <c r="E39" s="99"/>
      <c r="F39" s="100"/>
      <c r="G39" s="100"/>
      <c r="H39" s="100"/>
      <c r="I39" s="100"/>
      <c r="J39" s="100"/>
      <c r="K39" s="100"/>
      <c r="L39" s="101"/>
    </row>
    <row r="40" spans="1:12" ht="26.25" customHeight="1">
      <c r="A40" s="4"/>
      <c r="B40" s="135" t="s">
        <v>157</v>
      </c>
      <c r="C40" s="136"/>
      <c r="D40" s="137"/>
      <c r="E40" s="99"/>
      <c r="F40" s="100"/>
      <c r="G40" s="100"/>
      <c r="H40" s="100"/>
      <c r="I40" s="100"/>
      <c r="J40" s="100"/>
      <c r="K40" s="100"/>
      <c r="L40" s="101"/>
    </row>
    <row r="41" spans="1:12" ht="26.25" customHeight="1" thickBot="1">
      <c r="A41" s="4"/>
      <c r="B41" s="132" t="s">
        <v>158</v>
      </c>
      <c r="C41" s="133"/>
      <c r="D41" s="134"/>
      <c r="E41" s="102"/>
      <c r="F41" s="103"/>
      <c r="G41" s="103"/>
      <c r="H41" s="103"/>
      <c r="I41" s="103"/>
      <c r="J41" s="103"/>
      <c r="K41" s="103"/>
      <c r="L41" s="104"/>
    </row>
    <row r="42" ht="9.75" customHeight="1"/>
    <row r="43" spans="2:6" ht="27" customHeight="1">
      <c r="B43" s="66" t="s">
        <v>83</v>
      </c>
      <c r="C43" s="182">
        <v>43738</v>
      </c>
      <c r="D43" s="182"/>
      <c r="F43" s="69" t="s">
        <v>98</v>
      </c>
    </row>
    <row r="44" ht="13.5">
      <c r="B44" s="5" t="s">
        <v>84</v>
      </c>
    </row>
    <row r="45" ht="13.5">
      <c r="B45" s="5" t="s">
        <v>85</v>
      </c>
    </row>
    <row r="46" ht="13.5">
      <c r="B46" s="5" t="s">
        <v>21</v>
      </c>
    </row>
    <row r="47" ht="13.5">
      <c r="B47" s="5" t="s">
        <v>22</v>
      </c>
    </row>
    <row r="48" ht="8.25" customHeight="1"/>
    <row r="49" spans="2:3" ht="13.5">
      <c r="B49" t="s">
        <v>75</v>
      </c>
      <c r="C49" s="48" t="s">
        <v>97</v>
      </c>
    </row>
    <row r="51" spans="2:3" ht="13.5">
      <c r="B51" t="s">
        <v>86</v>
      </c>
      <c r="C51" t="s">
        <v>87</v>
      </c>
    </row>
    <row r="52" spans="2:3" ht="13.5">
      <c r="B52" t="s">
        <v>88</v>
      </c>
      <c r="C52" t="s">
        <v>89</v>
      </c>
    </row>
    <row r="53" spans="2:3" ht="13.5">
      <c r="B53" t="s">
        <v>90</v>
      </c>
      <c r="C53" t="s">
        <v>91</v>
      </c>
    </row>
    <row r="54" ht="13.5">
      <c r="C54" t="s">
        <v>92</v>
      </c>
    </row>
  </sheetData>
  <sheetProtection selectLockedCells="1"/>
  <mergeCells count="75">
    <mergeCell ref="C43:D43"/>
    <mergeCell ref="B33:J33"/>
    <mergeCell ref="H26:L26"/>
    <mergeCell ref="H16:L16"/>
    <mergeCell ref="H17:L17"/>
    <mergeCell ref="B18:G18"/>
    <mergeCell ref="H18:L18"/>
    <mergeCell ref="B17:G17"/>
    <mergeCell ref="J25:K25"/>
    <mergeCell ref="B20:G20"/>
    <mergeCell ref="B24:G24"/>
    <mergeCell ref="D22:E22"/>
    <mergeCell ref="F22:G22"/>
    <mergeCell ref="H20:L20"/>
    <mergeCell ref="B22:C22"/>
    <mergeCell ref="H24:I24"/>
    <mergeCell ref="B13:D13"/>
    <mergeCell ref="H13:L13"/>
    <mergeCell ref="F13:G13"/>
    <mergeCell ref="H15:L15"/>
    <mergeCell ref="B15:G15"/>
    <mergeCell ref="B16:G16"/>
    <mergeCell ref="H25:I25"/>
    <mergeCell ref="B25:G25"/>
    <mergeCell ref="H22:I22"/>
    <mergeCell ref="J22:K22"/>
    <mergeCell ref="B40:D40"/>
    <mergeCell ref="B26:G26"/>
    <mergeCell ref="E34:L34"/>
    <mergeCell ref="E35:L35"/>
    <mergeCell ref="E36:H36"/>
    <mergeCell ref="J24:K24"/>
    <mergeCell ref="B28:L28"/>
    <mergeCell ref="B31:L31"/>
    <mergeCell ref="B30:L30"/>
    <mergeCell ref="B29:L29"/>
    <mergeCell ref="B34:D34"/>
    <mergeCell ref="B35:D35"/>
    <mergeCell ref="F7:J7"/>
    <mergeCell ref="F8:J8"/>
    <mergeCell ref="B41:D41"/>
    <mergeCell ref="B36:D37"/>
    <mergeCell ref="I36:L36"/>
    <mergeCell ref="B39:D39"/>
    <mergeCell ref="B38:D38"/>
    <mergeCell ref="B19:G19"/>
    <mergeCell ref="H19:L19"/>
    <mergeCell ref="B32:L32"/>
    <mergeCell ref="B10:E10"/>
    <mergeCell ref="K10:L10"/>
    <mergeCell ref="B11:E11"/>
    <mergeCell ref="K11:L11"/>
    <mergeCell ref="F11:J11"/>
    <mergeCell ref="F9:J9"/>
    <mergeCell ref="F10:J10"/>
    <mergeCell ref="B3:D3"/>
    <mergeCell ref="F5:J5"/>
    <mergeCell ref="F6:J6"/>
    <mergeCell ref="A1:B1"/>
    <mergeCell ref="B9:E9"/>
    <mergeCell ref="K9:L9"/>
    <mergeCell ref="B7:E7"/>
    <mergeCell ref="K7:L7"/>
    <mergeCell ref="B8:E8"/>
    <mergeCell ref="K8:L8"/>
    <mergeCell ref="E37:L37"/>
    <mergeCell ref="E38:L38"/>
    <mergeCell ref="E39:L39"/>
    <mergeCell ref="E40:L40"/>
    <mergeCell ref="E41:L41"/>
    <mergeCell ref="K1:L1"/>
    <mergeCell ref="B6:E6"/>
    <mergeCell ref="K6:L6"/>
    <mergeCell ref="B5:E5"/>
    <mergeCell ref="K5:L5"/>
  </mergeCells>
  <dataValidations count="2">
    <dataValidation operator="greaterThanOrEqual" allowBlank="1" showInputMessage="1" showErrorMessage="1" sqref="E38:E40"/>
    <dataValidation type="list" allowBlank="1" showInputMessage="1" showErrorMessage="1" sqref="F6:J11">
      <formula1>$O$6:$O$10</formula1>
    </dataValidation>
  </dataValidations>
  <hyperlinks>
    <hyperlink ref="C47" r:id="rId1" display="kensei@ka5.koalanet.ne.jp"/>
  </hyperlinks>
  <printOptions/>
  <pageMargins left="0.7" right="0.18" top="0.21" bottom="0.2" header="0.17" footer="0.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7" customWidth="1"/>
  </cols>
  <sheetData>
    <row r="1" spans="1:2" ht="14.25">
      <c r="A1" s="8" t="s">
        <v>23</v>
      </c>
      <c r="B1" s="9"/>
    </row>
    <row r="2" spans="1:2" ht="14.25">
      <c r="A2" s="10">
        <v>1</v>
      </c>
      <c r="B2" s="11" t="s">
        <v>24</v>
      </c>
    </row>
    <row r="3" spans="1:2" ht="14.25">
      <c r="A3" s="10">
        <v>2</v>
      </c>
      <c r="B3" s="12" t="s">
        <v>25</v>
      </c>
    </row>
    <row r="4" spans="1:2" ht="14.25">
      <c r="A4" s="10">
        <v>3</v>
      </c>
      <c r="B4" s="12" t="s">
        <v>26</v>
      </c>
    </row>
    <row r="5" spans="1:2" ht="14.25">
      <c r="A5" s="10">
        <v>4</v>
      </c>
      <c r="B5" s="12" t="s">
        <v>27</v>
      </c>
    </row>
    <row r="6" spans="1:2" ht="14.25">
      <c r="A6" s="10">
        <v>5</v>
      </c>
      <c r="B6" s="12" t="s">
        <v>28</v>
      </c>
    </row>
    <row r="7" spans="1:2" ht="14.25">
      <c r="A7" s="10">
        <v>6</v>
      </c>
      <c r="B7" s="12" t="s">
        <v>29</v>
      </c>
    </row>
    <row r="8" spans="1:2" ht="14.25">
      <c r="A8" s="10">
        <v>7</v>
      </c>
      <c r="B8" s="12" t="s">
        <v>30</v>
      </c>
    </row>
    <row r="9" spans="1:2" ht="14.25">
      <c r="A9" s="10">
        <v>8</v>
      </c>
      <c r="B9" s="12" t="s">
        <v>31</v>
      </c>
    </row>
    <row r="10" spans="1:2" ht="14.25">
      <c r="A10" s="10">
        <v>9</v>
      </c>
      <c r="B10" s="12" t="s">
        <v>32</v>
      </c>
    </row>
    <row r="11" spans="1:2" ht="14.25">
      <c r="A11" s="10">
        <v>10</v>
      </c>
      <c r="B11" s="12" t="s">
        <v>33</v>
      </c>
    </row>
    <row r="12" spans="1:2" ht="14.25">
      <c r="A12" s="10">
        <v>11</v>
      </c>
      <c r="B12" s="12" t="s">
        <v>34</v>
      </c>
    </row>
    <row r="13" spans="1:2" ht="14.25">
      <c r="A13" s="10">
        <v>12</v>
      </c>
      <c r="B13" s="12" t="s">
        <v>35</v>
      </c>
    </row>
    <row r="14" spans="1:2" ht="14.25">
      <c r="A14" s="10">
        <v>13</v>
      </c>
      <c r="B14" s="12" t="s">
        <v>36</v>
      </c>
    </row>
    <row r="15" spans="1:2" ht="14.25">
      <c r="A15" s="10">
        <v>14</v>
      </c>
      <c r="B15" s="12" t="s">
        <v>37</v>
      </c>
    </row>
    <row r="16" spans="1:2" ht="14.25">
      <c r="A16" s="10">
        <v>15</v>
      </c>
      <c r="B16" s="12" t="s">
        <v>38</v>
      </c>
    </row>
    <row r="17" spans="1:2" ht="14.25">
      <c r="A17" s="10">
        <v>16</v>
      </c>
      <c r="B17" s="12" t="s">
        <v>39</v>
      </c>
    </row>
    <row r="18" spans="1:2" ht="14.25">
      <c r="A18" s="10">
        <v>17</v>
      </c>
      <c r="B18" s="12" t="s">
        <v>40</v>
      </c>
    </row>
    <row r="19" spans="1:2" ht="14.25">
      <c r="A19" s="10">
        <v>18</v>
      </c>
      <c r="B19" s="12" t="s">
        <v>41</v>
      </c>
    </row>
    <row r="20" spans="1:2" ht="14.25">
      <c r="A20" s="10">
        <v>19</v>
      </c>
      <c r="B20" s="12" t="s">
        <v>42</v>
      </c>
    </row>
    <row r="21" spans="1:2" ht="14.25">
      <c r="A21" s="10"/>
      <c r="B21" s="12"/>
    </row>
    <row r="22" spans="1:2" ht="14.25">
      <c r="A22" s="10">
        <v>20</v>
      </c>
      <c r="B22" s="12" t="s">
        <v>43</v>
      </c>
    </row>
    <row r="23" spans="1:2" ht="14.25">
      <c r="A23" s="10">
        <v>21</v>
      </c>
      <c r="B23" s="12" t="s">
        <v>44</v>
      </c>
    </row>
    <row r="24" spans="1:2" ht="14.25">
      <c r="A24" s="10">
        <v>22</v>
      </c>
      <c r="B24" s="12" t="s">
        <v>45</v>
      </c>
    </row>
    <row r="25" spans="1:2" ht="14.25">
      <c r="A25" s="10">
        <v>23</v>
      </c>
      <c r="B25" s="12" t="s">
        <v>46</v>
      </c>
    </row>
    <row r="26" spans="1:2" ht="14.25">
      <c r="A26" s="10">
        <v>24</v>
      </c>
      <c r="B26" s="12" t="s">
        <v>47</v>
      </c>
    </row>
    <row r="27" spans="1:2" ht="14.25">
      <c r="A27" s="10">
        <v>25</v>
      </c>
      <c r="B27" s="12" t="s">
        <v>48</v>
      </c>
    </row>
    <row r="28" spans="1:2" ht="14.25">
      <c r="A28" s="10">
        <v>26</v>
      </c>
      <c r="B28" s="12" t="s">
        <v>49</v>
      </c>
    </row>
    <row r="29" spans="1:2" ht="14.25">
      <c r="A29" s="10">
        <v>27</v>
      </c>
      <c r="B29" s="12" t="s">
        <v>50</v>
      </c>
    </row>
    <row r="30" spans="1:2" ht="14.25">
      <c r="A30" s="10">
        <v>28</v>
      </c>
      <c r="B30" s="12" t="s">
        <v>51</v>
      </c>
    </row>
    <row r="31" spans="1:2" ht="14.25">
      <c r="A31" s="10">
        <v>29</v>
      </c>
      <c r="B31" s="12" t="s">
        <v>52</v>
      </c>
    </row>
    <row r="32" spans="1:2" ht="14.25">
      <c r="A32" s="10">
        <v>30</v>
      </c>
      <c r="B32" s="12" t="s">
        <v>53</v>
      </c>
    </row>
    <row r="33" spans="1:2" ht="14.25">
      <c r="A33" s="10">
        <v>31</v>
      </c>
      <c r="B33" s="12" t="s">
        <v>54</v>
      </c>
    </row>
    <row r="34" spans="1:2" ht="14.25">
      <c r="A34" s="10">
        <v>32</v>
      </c>
      <c r="B34" s="12" t="s">
        <v>55</v>
      </c>
    </row>
    <row r="35" spans="1:2" ht="14.25">
      <c r="A35" s="10">
        <v>33</v>
      </c>
      <c r="B35" s="12" t="s">
        <v>56</v>
      </c>
    </row>
    <row r="36" spans="1:2" ht="14.25">
      <c r="A36" s="10">
        <v>34</v>
      </c>
      <c r="B36" s="12" t="s">
        <v>57</v>
      </c>
    </row>
    <row r="37" spans="1:2" ht="14.25">
      <c r="A37" s="10">
        <v>35</v>
      </c>
      <c r="B37" s="12" t="s">
        <v>58</v>
      </c>
    </row>
    <row r="38" spans="1:2" ht="14.25">
      <c r="A38" s="10">
        <v>36</v>
      </c>
      <c r="B38" s="12" t="s">
        <v>59</v>
      </c>
    </row>
    <row r="39" spans="1:2" ht="14.25">
      <c r="A39" s="10">
        <v>37</v>
      </c>
      <c r="B39" s="12" t="s">
        <v>60</v>
      </c>
    </row>
    <row r="40" spans="1:2" ht="14.25">
      <c r="A40" s="10">
        <v>38</v>
      </c>
      <c r="B40" s="1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0" sqref="O10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8" t="str">
        <f>'参加申込書'!A1</f>
        <v>秋季流山市空手道大会</v>
      </c>
      <c r="C1" s="209"/>
      <c r="D1" s="209"/>
      <c r="E1" s="210" t="s">
        <v>107</v>
      </c>
      <c r="F1" s="210"/>
      <c r="G1" s="211">
        <v>43383</v>
      </c>
      <c r="H1" s="212"/>
      <c r="I1" s="83"/>
      <c r="J1" s="85"/>
      <c r="K1" s="86"/>
      <c r="L1" s="24"/>
    </row>
    <row r="2" spans="4:12" ht="25.5" customHeight="1">
      <c r="D2" s="84"/>
      <c r="E2" s="213" t="s">
        <v>149</v>
      </c>
      <c r="F2" s="205"/>
      <c r="G2" s="214"/>
      <c r="H2" s="214"/>
      <c r="I2" s="87"/>
      <c r="J2" s="195"/>
      <c r="K2" s="195"/>
      <c r="L2" s="24"/>
    </row>
    <row r="3" spans="2:11" ht="25.5" customHeight="1">
      <c r="B3" s="26" t="s">
        <v>72</v>
      </c>
      <c r="C3" s="207" t="s">
        <v>147</v>
      </c>
      <c r="D3" s="205"/>
      <c r="E3" s="204" t="s">
        <v>150</v>
      </c>
      <c r="F3" s="205"/>
      <c r="G3" s="206" t="s">
        <v>151</v>
      </c>
      <c r="H3" s="206"/>
      <c r="I3" s="87"/>
      <c r="J3" s="195"/>
      <c r="K3" s="195"/>
    </row>
    <row r="4" spans="1:3" ht="25.5" customHeight="1">
      <c r="A4" s="24"/>
      <c r="B4" s="18" t="s">
        <v>95</v>
      </c>
      <c r="C4" s="18" t="s">
        <v>103</v>
      </c>
    </row>
    <row r="5" spans="1:10" ht="20.25" customHeight="1">
      <c r="A5" s="196"/>
      <c r="B5" s="198" t="s">
        <v>104</v>
      </c>
      <c r="C5" s="199"/>
      <c r="D5" s="202" t="s">
        <v>144</v>
      </c>
      <c r="F5"/>
      <c r="H5"/>
      <c r="J5"/>
    </row>
    <row r="6" spans="1:10" ht="20.25" customHeight="1">
      <c r="A6" s="197"/>
      <c r="B6" s="200"/>
      <c r="C6" s="201"/>
      <c r="D6" s="203"/>
      <c r="F6"/>
      <c r="H6"/>
      <c r="J6"/>
    </row>
    <row r="7" spans="1:10" ht="25.5" customHeight="1">
      <c r="A7" s="68">
        <v>1</v>
      </c>
      <c r="B7" s="189" t="s">
        <v>100</v>
      </c>
      <c r="C7" s="153"/>
      <c r="D7" s="82"/>
      <c r="F7" s="190" t="s">
        <v>145</v>
      </c>
      <c r="G7" s="191"/>
      <c r="H7" s="89">
        <f>COUNTIF(D7:D8,"○")</f>
        <v>1</v>
      </c>
      <c r="J7"/>
    </row>
    <row r="8" spans="1:10" ht="25.5" customHeight="1">
      <c r="A8" s="68">
        <v>2</v>
      </c>
      <c r="B8" s="192" t="s">
        <v>101</v>
      </c>
      <c r="C8" s="153"/>
      <c r="D8" s="82" t="s">
        <v>152</v>
      </c>
      <c r="F8" s="190" t="s">
        <v>146</v>
      </c>
      <c r="G8" s="191"/>
      <c r="H8" s="90">
        <f>'記入例'!C161</f>
        <v>1</v>
      </c>
      <c r="J8"/>
    </row>
    <row r="9" spans="1:2" ht="25.5" customHeight="1">
      <c r="A9" s="24"/>
      <c r="B9" s="18" t="s">
        <v>96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102</v>
      </c>
      <c r="J10"/>
    </row>
    <row r="11" spans="1:13" ht="25.5" customHeight="1">
      <c r="A11" s="56">
        <v>1</v>
      </c>
      <c r="B11" s="91" t="str">
        <f>IF(C11=0,"",$C$3)</f>
        <v>流山会</v>
      </c>
      <c r="C11" s="76" t="s">
        <v>76</v>
      </c>
      <c r="D11" s="77" t="str">
        <f>PHONETIC(C11)</f>
        <v>ナガレヤマ　ジロウ</v>
      </c>
      <c r="E11" s="78" t="s">
        <v>132</v>
      </c>
      <c r="F11" s="79" t="s">
        <v>110</v>
      </c>
      <c r="G11" s="78" t="s">
        <v>131</v>
      </c>
      <c r="H11" s="80" t="s">
        <v>140</v>
      </c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aca="true" t="shared" si="0" ref="B12:B74">IF(C12=0,"",$D$3)</f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131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133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135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138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139</v>
      </c>
    </row>
    <row r="27" spans="1:10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t="shared" si="0"/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0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0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0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0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0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0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0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0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0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0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0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0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0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0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0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0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0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0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0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0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0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0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0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0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0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0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0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0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0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0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0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1" ref="B75:B138">IF(C75=0,"",$D$3)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1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1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1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1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1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1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1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1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1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1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1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1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1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1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1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1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1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1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1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1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1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1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1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1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1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1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1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1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1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1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1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t="shared" si="1"/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1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1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1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1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1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1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1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1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1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1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1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1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1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1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1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1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1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1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1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1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1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1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1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1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1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1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1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1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1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1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1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2" ref="B139:B160">IF(C139=0,"",$D$3)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2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2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2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2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2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2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2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2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2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2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2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2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2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2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2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2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2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2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2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2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2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3" t="s">
        <v>13</v>
      </c>
      <c r="B161" s="194"/>
      <c r="C161" s="61">
        <f>COUNTA(C11:C160)</f>
        <v>1</v>
      </c>
      <c r="D161" s="30"/>
      <c r="E161" s="31"/>
      <c r="F161" s="27"/>
      <c r="G161" s="21"/>
      <c r="H161" s="67"/>
      <c r="J161"/>
    </row>
    <row r="162" spans="1:10" ht="25.5" customHeight="1">
      <c r="A162" s="193"/>
      <c r="B162" s="194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B1:D1"/>
    <mergeCell ref="E1:F1"/>
    <mergeCell ref="G1:H1"/>
    <mergeCell ref="J2:K2"/>
    <mergeCell ref="E2:F2"/>
    <mergeCell ref="G2:H2"/>
    <mergeCell ref="J3:K3"/>
    <mergeCell ref="A5:A6"/>
    <mergeCell ref="B5:C6"/>
    <mergeCell ref="D5:D6"/>
    <mergeCell ref="E3:F3"/>
    <mergeCell ref="G3:H3"/>
    <mergeCell ref="C3:D3"/>
    <mergeCell ref="B7:C7"/>
    <mergeCell ref="F7:G7"/>
    <mergeCell ref="B8:C8"/>
    <mergeCell ref="F8:G8"/>
    <mergeCell ref="A161:B161"/>
    <mergeCell ref="A162:B162"/>
  </mergeCells>
  <dataValidations count="6">
    <dataValidation type="list" allowBlank="1" showInputMessage="1" showErrorMessage="1" sqref="G11:G160">
      <formula1>$K$10:$K$28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61:F162">
      <formula1>記入例!#REF!</formula1>
    </dataValidation>
    <dataValidation allowBlank="1" showInputMessage="1" showErrorMessage="1" imeMode="fullKatakana" sqref="D4 D7:D65536"/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pane xSplit="2" ySplit="10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:G7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8" t="str">
        <f>'参加申込書'!A1</f>
        <v>秋季流山市空手道大会</v>
      </c>
      <c r="C1" s="209"/>
      <c r="D1" s="209"/>
      <c r="E1" s="210" t="s">
        <v>107</v>
      </c>
      <c r="F1" s="210"/>
      <c r="G1" s="221">
        <v>43738</v>
      </c>
      <c r="H1" s="222"/>
      <c r="I1" s="83"/>
      <c r="J1" s="85"/>
      <c r="K1" s="86"/>
      <c r="L1" s="24"/>
    </row>
    <row r="2" spans="2:12" ht="25.5" customHeight="1">
      <c r="B2" s="93" t="s">
        <v>156</v>
      </c>
      <c r="D2" s="84" t="s">
        <v>148</v>
      </c>
      <c r="E2" s="213" t="s">
        <v>149</v>
      </c>
      <c r="F2" s="205"/>
      <c r="G2" s="214"/>
      <c r="H2" s="214"/>
      <c r="I2" s="87"/>
      <c r="J2" s="195"/>
      <c r="K2" s="195"/>
      <c r="L2" s="24"/>
    </row>
    <row r="3" spans="2:11" ht="25.5" customHeight="1">
      <c r="B3" s="26" t="s">
        <v>72</v>
      </c>
      <c r="C3" s="217"/>
      <c r="D3" s="218"/>
      <c r="E3" s="204" t="s">
        <v>150</v>
      </c>
      <c r="F3" s="205"/>
      <c r="G3" s="152"/>
      <c r="H3" s="152"/>
      <c r="I3" s="87"/>
      <c r="J3" s="195"/>
      <c r="K3" s="195"/>
    </row>
    <row r="4" ht="25.5" customHeight="1">
      <c r="A4" s="24"/>
    </row>
    <row r="5" spans="1:10" ht="20.25" customHeight="1">
      <c r="A5" s="219"/>
      <c r="B5" s="225"/>
      <c r="C5" s="226"/>
      <c r="D5" s="223"/>
      <c r="F5"/>
      <c r="H5"/>
      <c r="J5"/>
    </row>
    <row r="6" spans="1:10" ht="20.25" customHeight="1">
      <c r="A6" s="220"/>
      <c r="B6" s="227"/>
      <c r="C6" s="228"/>
      <c r="D6" s="224"/>
      <c r="F6"/>
      <c r="H6"/>
      <c r="J6"/>
    </row>
    <row r="7" spans="1:10" ht="25.5" customHeight="1">
      <c r="A7" s="94"/>
      <c r="B7" s="215"/>
      <c r="C7" s="216"/>
      <c r="D7" s="95"/>
      <c r="F7" s="190"/>
      <c r="G7" s="191"/>
      <c r="H7" s="89"/>
      <c r="J7"/>
    </row>
    <row r="8" spans="1:10" ht="25.5" customHeight="1">
      <c r="A8" s="94"/>
      <c r="B8" s="215"/>
      <c r="C8" s="216"/>
      <c r="D8" s="95"/>
      <c r="F8" s="190" t="s">
        <v>146</v>
      </c>
      <c r="G8" s="191"/>
      <c r="H8" s="90">
        <f>'申し込み'!C161</f>
        <v>0</v>
      </c>
      <c r="J8"/>
    </row>
    <row r="9" spans="1:2" ht="25.5" customHeight="1">
      <c r="A9" s="24"/>
      <c r="B9" s="18" t="s">
        <v>96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102</v>
      </c>
      <c r="J10"/>
    </row>
    <row r="11" spans="1:13" ht="25.5" customHeight="1">
      <c r="A11" s="56">
        <v>1</v>
      </c>
      <c r="B11" s="50">
        <f aca="true" t="shared" si="0" ref="B11:B42">IF(C11=0,"",$C$3)</f>
      </c>
      <c r="C11" s="51"/>
      <c r="D11" s="52"/>
      <c r="E11" s="28"/>
      <c r="F11" s="29"/>
      <c r="G11" s="28"/>
      <c r="H11" s="67"/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t="shared" si="0"/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153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131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133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135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138</v>
      </c>
    </row>
    <row r="27" spans="1:11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  <c r="K27" t="s">
        <v>139</v>
      </c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/>
      <c r="C29" s="50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/>
      <c r="C30" s="50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/>
      <c r="C31" s="50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/>
      <c r="C32" s="50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/>
      <c r="C33" s="50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/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aca="true" t="shared" si="1" ref="B43:B74">IF(C43=0,"",$C$3)</f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1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1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1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1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1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1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1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1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1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1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1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1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1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1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1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1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1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1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1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1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1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1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1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1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1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1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1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1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1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1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1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2" ref="B75:B106">IF(C75=0,"",$C$3)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2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2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2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2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2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2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2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2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2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2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2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2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2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2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2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2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2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2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2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2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2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2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2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2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2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2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2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2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2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2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2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aca="true" t="shared" si="3" ref="B107:B138">IF(C107=0,"",$C$3)</f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3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3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3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3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3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3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3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3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3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3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3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3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3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3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3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3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3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3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3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3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3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3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3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3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3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3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3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3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3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3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3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4" ref="B139:B160">IF(C139=0,"",$C$3)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4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4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4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4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4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4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4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4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4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4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4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4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4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4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4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4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4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4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4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4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4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3" t="s">
        <v>13</v>
      </c>
      <c r="B161" s="194"/>
      <c r="C161" s="61">
        <f>COUNTA(C11:C160)</f>
        <v>0</v>
      </c>
      <c r="D161" s="30"/>
      <c r="E161" s="31"/>
      <c r="F161" s="27"/>
      <c r="G161" s="21"/>
      <c r="H161" s="67"/>
      <c r="J161"/>
    </row>
    <row r="162" spans="1:10" ht="25.5" customHeight="1">
      <c r="A162" s="193"/>
      <c r="B162" s="194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A162:B162"/>
    <mergeCell ref="J3:K3"/>
    <mergeCell ref="J2:K2"/>
    <mergeCell ref="A161:B161"/>
    <mergeCell ref="A5:A6"/>
    <mergeCell ref="B1:D1"/>
    <mergeCell ref="E1:F1"/>
    <mergeCell ref="G1:H1"/>
    <mergeCell ref="D5:D6"/>
    <mergeCell ref="B5:C6"/>
    <mergeCell ref="G2:H2"/>
    <mergeCell ref="E2:F2"/>
    <mergeCell ref="B7:C7"/>
    <mergeCell ref="B8:C8"/>
    <mergeCell ref="F7:G7"/>
    <mergeCell ref="F8:G8"/>
    <mergeCell ref="G3:H3"/>
    <mergeCell ref="E3:F3"/>
    <mergeCell ref="C3:D3"/>
  </mergeCells>
  <dataValidations count="6">
    <dataValidation allowBlank="1" showInputMessage="1" showErrorMessage="1" imeMode="fullKatakana" sqref="D7:D65536 C3 D4"/>
    <dataValidation type="list" allowBlank="1" showInputMessage="1" showErrorMessage="1" prompt="男性か女性を選択" sqref="F161:F162">
      <formula1>申し込み!#REF!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sqref="G11:G160">
      <formula1>$K$10:$K$28</formula1>
    </dataValidation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3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29" t="s">
        <v>63</v>
      </c>
      <c r="L1" s="230"/>
      <c r="M1" s="25" t="e">
        <f>#NULL!</f>
        <v>#NULL!</v>
      </c>
    </row>
    <row r="2" spans="1:13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1</v>
      </c>
      <c r="L2" s="40" t="s">
        <v>24</v>
      </c>
      <c r="M2" s="15" t="e">
        <f>#NULL!</f>
        <v>#NULL!</v>
      </c>
    </row>
    <row r="3" spans="1:13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</v>
      </c>
      <c r="L3" s="41" t="s">
        <v>25</v>
      </c>
      <c r="M3" s="15" t="e">
        <f>#NULL!</f>
        <v>#NULL!</v>
      </c>
    </row>
    <row r="4" spans="1:13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3</v>
      </c>
      <c r="L4" s="41" t="s">
        <v>26</v>
      </c>
      <c r="M4" s="15" t="e">
        <f>#NULL!</f>
        <v>#NULL!</v>
      </c>
    </row>
    <row r="5" spans="1:13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4</v>
      </c>
      <c r="L5" s="41" t="s">
        <v>27</v>
      </c>
      <c r="M5" s="15" t="e">
        <f>#NULL!</f>
        <v>#NULL!</v>
      </c>
    </row>
    <row r="6" spans="1:13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5</v>
      </c>
      <c r="L6" s="41" t="s">
        <v>28</v>
      </c>
      <c r="M6" s="15" t="e">
        <f>#NULL!</f>
        <v>#NULL!</v>
      </c>
    </row>
    <row r="7" spans="1:13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6</v>
      </c>
      <c r="L7" s="41" t="s">
        <v>29</v>
      </c>
      <c r="M7" s="15" t="e">
        <f>#NULL!</f>
        <v>#NULL!</v>
      </c>
    </row>
    <row r="8" spans="1:13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7</v>
      </c>
      <c r="L8" s="41" t="s">
        <v>30</v>
      </c>
      <c r="M8" s="15" t="e">
        <f>#NULL!</f>
        <v>#NULL!</v>
      </c>
    </row>
    <row r="9" spans="1:13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8</v>
      </c>
      <c r="L9" s="41" t="s">
        <v>31</v>
      </c>
      <c r="M9" s="15" t="e">
        <f>#NULL!</f>
        <v>#NULL!</v>
      </c>
    </row>
    <row r="10" spans="1:13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9</v>
      </c>
      <c r="L10" s="41" t="s">
        <v>32</v>
      </c>
      <c r="M10" s="15" t="e">
        <f>#NULL!</f>
        <v>#NULL!</v>
      </c>
    </row>
    <row r="11" spans="1:13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10</v>
      </c>
      <c r="L11" s="41" t="s">
        <v>33</v>
      </c>
      <c r="M11" s="15" t="e">
        <f>#NULL!</f>
        <v>#NULL!</v>
      </c>
    </row>
    <row r="12" spans="1:13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11</v>
      </c>
      <c r="L12" s="41" t="s">
        <v>34</v>
      </c>
      <c r="M12" s="15" t="e">
        <f>#NULL!</f>
        <v>#NULL!</v>
      </c>
    </row>
    <row r="13" spans="1:13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12</v>
      </c>
      <c r="L13" s="41" t="s">
        <v>35</v>
      </c>
      <c r="M13" s="15" t="e">
        <f>#NULL!</f>
        <v>#NULL!</v>
      </c>
    </row>
    <row r="14" spans="1:13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13</v>
      </c>
      <c r="L14" s="41" t="s">
        <v>36</v>
      </c>
      <c r="M14" s="15" t="e">
        <f>#NULL!</f>
        <v>#NULL!</v>
      </c>
    </row>
    <row r="15" spans="1:13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14</v>
      </c>
      <c r="L15" s="41" t="s">
        <v>37</v>
      </c>
      <c r="M15" s="15" t="e">
        <f>#NULL!</f>
        <v>#NULL!</v>
      </c>
    </row>
    <row r="16" spans="1:13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15</v>
      </c>
      <c r="L16" s="41" t="s">
        <v>38</v>
      </c>
      <c r="M16" s="15" t="e">
        <f>#NULL!</f>
        <v>#NULL!</v>
      </c>
    </row>
    <row r="17" spans="1:13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16</v>
      </c>
      <c r="L17" s="41" t="s">
        <v>39</v>
      </c>
      <c r="M17" s="15" t="e">
        <f>#NULL!</f>
        <v>#NULL!</v>
      </c>
    </row>
    <row r="18" spans="1:13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17</v>
      </c>
      <c r="L18" s="41" t="s">
        <v>40</v>
      </c>
      <c r="M18" s="15" t="e">
        <f>#NULL!</f>
        <v>#NULL!</v>
      </c>
    </row>
    <row r="19" spans="1:13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18</v>
      </c>
      <c r="L19" s="41" t="s">
        <v>41</v>
      </c>
      <c r="M19" s="15" t="e">
        <f>#NULL!</f>
        <v>#NULL!</v>
      </c>
    </row>
    <row r="20" spans="1:13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19</v>
      </c>
      <c r="L20" s="42" t="s">
        <v>42</v>
      </c>
      <c r="M20" s="15" t="e">
        <f>#NULL!</f>
        <v>#NULL!</v>
      </c>
    </row>
    <row r="21" spans="1:13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13</v>
      </c>
      <c r="M21" s="15" t="e">
        <f>SUM(M2:M20)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21.7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21.7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21.7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21.7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21.7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21.7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21.7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21.7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21.7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21.7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21.7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21.7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21.7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21.7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21.7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21.7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21.7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21.7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21.7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21.7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21.7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21.7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21.7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21.7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21.7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21.7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21.7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21.7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21.7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21.7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21.7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21.7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21.7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21.7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21.7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21.7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21.7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21.7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21.7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21.7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21.7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21.7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21.7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21.7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21.7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21.7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21.7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21.7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21.7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21.7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21.7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21.7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21.7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21.75" customHeight="1">
      <c r="B86" s="43"/>
      <c r="C86" s="22"/>
      <c r="D86" s="39"/>
      <c r="E86" s="44"/>
      <c r="F86" s="45"/>
      <c r="G86" s="46"/>
      <c r="H86" s="47"/>
      <c r="I86" s="2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4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29" t="s">
        <v>64</v>
      </c>
      <c r="L1" s="230"/>
      <c r="M1" s="25"/>
      <c r="N1" s="17" t="e">
        <f>#NULL!</f>
        <v>#NULL!</v>
      </c>
    </row>
    <row r="2" spans="1:14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20</v>
      </c>
      <c r="L2" s="40" t="s">
        <v>43</v>
      </c>
      <c r="N2" t="e">
        <f>#NULL!</f>
        <v>#NULL!</v>
      </c>
    </row>
    <row r="3" spans="1:14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21</v>
      </c>
      <c r="L3" s="41" t="s">
        <v>44</v>
      </c>
      <c r="N3" t="e">
        <f>#NULL!</f>
        <v>#NULL!</v>
      </c>
    </row>
    <row r="4" spans="1:14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22</v>
      </c>
      <c r="L4" s="41" t="s">
        <v>45</v>
      </c>
      <c r="N4" t="e">
        <f>#NULL!</f>
        <v>#NULL!</v>
      </c>
    </row>
    <row r="5" spans="1:14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23</v>
      </c>
      <c r="L5" s="41" t="s">
        <v>46</v>
      </c>
      <c r="N5" t="e">
        <f>#NULL!</f>
        <v>#NULL!</v>
      </c>
    </row>
    <row r="6" spans="1:14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24</v>
      </c>
      <c r="L6" s="41" t="s">
        <v>47</v>
      </c>
      <c r="N6" t="e">
        <f>#NULL!</f>
        <v>#NULL!</v>
      </c>
    </row>
    <row r="7" spans="1:14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25</v>
      </c>
      <c r="L7" s="41" t="s">
        <v>48</v>
      </c>
      <c r="N7" t="e">
        <f>#NULL!</f>
        <v>#NULL!</v>
      </c>
    </row>
    <row r="8" spans="1:14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26</v>
      </c>
      <c r="L8" s="41" t="s">
        <v>49</v>
      </c>
      <c r="N8" t="e">
        <f>#NULL!</f>
        <v>#NULL!</v>
      </c>
    </row>
    <row r="9" spans="1:14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27</v>
      </c>
      <c r="L9" s="41" t="s">
        <v>50</v>
      </c>
      <c r="N9" t="e">
        <f>#NULL!</f>
        <v>#NULL!</v>
      </c>
    </row>
    <row r="10" spans="1:14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28</v>
      </c>
      <c r="L10" s="41" t="s">
        <v>51</v>
      </c>
      <c r="N10" t="e">
        <f>#NULL!</f>
        <v>#NULL!</v>
      </c>
    </row>
    <row r="11" spans="1:14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29</v>
      </c>
      <c r="L11" s="41" t="s">
        <v>52</v>
      </c>
      <c r="N11" t="e">
        <f>#NULL!</f>
        <v>#NULL!</v>
      </c>
    </row>
    <row r="12" spans="1:14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30</v>
      </c>
      <c r="L12" s="41" t="s">
        <v>53</v>
      </c>
      <c r="N12" t="e">
        <f>#NULL!</f>
        <v>#NULL!</v>
      </c>
    </row>
    <row r="13" spans="1:14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31</v>
      </c>
      <c r="L13" s="41" t="s">
        <v>54</v>
      </c>
      <c r="N13" t="e">
        <f>#NULL!</f>
        <v>#NULL!</v>
      </c>
    </row>
    <row r="14" spans="1:14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32</v>
      </c>
      <c r="L14" s="41" t="s">
        <v>55</v>
      </c>
      <c r="N14" t="e">
        <f>#NULL!</f>
        <v>#NULL!</v>
      </c>
    </row>
    <row r="15" spans="1:14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33</v>
      </c>
      <c r="L15" s="41" t="s">
        <v>56</v>
      </c>
      <c r="N15" t="e">
        <f>#NULL!</f>
        <v>#NULL!</v>
      </c>
    </row>
    <row r="16" spans="1:14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34</v>
      </c>
      <c r="L16" s="41" t="s">
        <v>57</v>
      </c>
      <c r="N16" t="e">
        <f>#NULL!</f>
        <v>#NULL!</v>
      </c>
    </row>
    <row r="17" spans="1:14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35</v>
      </c>
      <c r="L17" s="41" t="s">
        <v>58</v>
      </c>
      <c r="N17" t="e">
        <f>#NULL!</f>
        <v>#NULL!</v>
      </c>
    </row>
    <row r="18" spans="1:14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36</v>
      </c>
      <c r="L18" s="41" t="s">
        <v>59</v>
      </c>
      <c r="N18" t="e">
        <f>#NULL!</f>
        <v>#NULL!</v>
      </c>
    </row>
    <row r="19" spans="1:14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37</v>
      </c>
      <c r="L19" s="41" t="s">
        <v>60</v>
      </c>
      <c r="N19" t="e">
        <f>#NULL!</f>
        <v>#NULL!</v>
      </c>
    </row>
    <row r="20" spans="1:14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38</v>
      </c>
      <c r="L20" s="42" t="s">
        <v>61</v>
      </c>
      <c r="N20" t="e">
        <f>#NULL!</f>
        <v>#NULL!</v>
      </c>
    </row>
    <row r="21" spans="1:14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74</v>
      </c>
      <c r="N21" t="e">
        <f>SUM(N2:N20)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17.2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17.2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17.2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17.2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17.2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17.2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17.2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17.2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17.2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17.2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17.2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17.2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17.2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17.2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17.2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17.2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17.2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17.2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17.2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17.2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17.2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17.2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17.2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17.2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17.2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17.2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17.2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17.2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17.2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17.2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17.2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17.2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17.2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17.2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17.2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17.2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17.2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17.2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17.2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17.2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17.2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17.2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17.2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17.2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17.2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17.2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17.2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17.2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17.2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17.2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17.2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17.2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17.2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18.75">
      <c r="B86" s="43"/>
      <c r="C86" s="22"/>
      <c r="D86" s="39"/>
      <c r="E86" s="44"/>
      <c r="F86" s="45"/>
      <c r="G86" s="46"/>
      <c r="H86" s="47"/>
      <c r="I86" s="28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Microsoft</cp:lastModifiedBy>
  <cp:lastPrinted>2018-07-23T23:54:50Z</cp:lastPrinted>
  <dcterms:created xsi:type="dcterms:W3CDTF">2012-08-01T15:15:55Z</dcterms:created>
  <dcterms:modified xsi:type="dcterms:W3CDTF">2019-08-04T13:53:42Z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